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SLBC\SLBC MARCH 2025\SLBC March 2025 Booklet\"/>
    </mc:Choice>
  </mc:AlternateContent>
  <xr:revisionPtr revIDLastSave="0" documentId="13_ncr:1_{802D699A-B3AD-4226-816E-FBF6A85DF93A}" xr6:coauthVersionLast="47" xr6:coauthVersionMax="47" xr10:uidLastSave="{00000000-0000-0000-0000-000000000000}"/>
  <bookViews>
    <workbookView minimized="1" xWindow="5124" yWindow="3360" windowWidth="17280" windowHeight="8880" xr2:uid="{00000000-000D-0000-FFFF-FFFF00000000}"/>
  </bookViews>
  <sheets>
    <sheet name="Sheet2" sheetId="5" r:id="rId1"/>
  </sheets>
  <calcPr calcId="191029"/>
</workbook>
</file>

<file path=xl/calcChain.xml><?xml version="1.0" encoding="utf-8"?>
<calcChain xmlns="http://schemas.openxmlformats.org/spreadsheetml/2006/main">
  <c r="O18" i="5" l="1"/>
  <c r="G5" i="5" l="1"/>
  <c r="H5" i="5"/>
  <c r="I5" i="5"/>
  <c r="G6" i="5"/>
  <c r="H6" i="5"/>
  <c r="I6" i="5"/>
  <c r="G7" i="5"/>
  <c r="H7" i="5"/>
  <c r="I7" i="5"/>
  <c r="G8" i="5"/>
  <c r="H8" i="5"/>
  <c r="I8" i="5"/>
  <c r="G9" i="5"/>
  <c r="H9" i="5"/>
  <c r="I9" i="5"/>
  <c r="G10" i="5"/>
  <c r="H10" i="5"/>
  <c r="I10" i="5"/>
  <c r="G11" i="5"/>
  <c r="H11" i="5"/>
  <c r="I11" i="5"/>
  <c r="G12" i="5"/>
  <c r="H12" i="5"/>
  <c r="I12" i="5"/>
  <c r="G13" i="5"/>
  <c r="H13" i="5"/>
  <c r="I13" i="5"/>
  <c r="G14" i="5"/>
  <c r="H14" i="5"/>
  <c r="I14" i="5"/>
  <c r="G15" i="5"/>
  <c r="H15" i="5"/>
  <c r="I15" i="5"/>
  <c r="G16" i="5"/>
  <c r="H16" i="5"/>
  <c r="I16" i="5"/>
  <c r="G17" i="5"/>
  <c r="F17" i="5"/>
  <c r="F32" i="5" s="1"/>
  <c r="G18" i="5"/>
  <c r="H18" i="5"/>
  <c r="I18" i="5"/>
  <c r="G19" i="5"/>
  <c r="I19" i="5"/>
  <c r="G20" i="5"/>
  <c r="I20" i="5"/>
  <c r="G21" i="5"/>
  <c r="H21" i="5"/>
  <c r="I21" i="5"/>
  <c r="G22" i="5"/>
  <c r="H22" i="5"/>
  <c r="I22" i="5"/>
  <c r="G23" i="5"/>
  <c r="H23" i="5"/>
  <c r="I23" i="5"/>
  <c r="G24" i="5"/>
  <c r="I24" i="5"/>
  <c r="G25" i="5"/>
  <c r="I25" i="5"/>
  <c r="G26" i="5"/>
  <c r="F26" i="5"/>
  <c r="H26" i="5" s="1"/>
  <c r="I26" i="5"/>
  <c r="G27" i="5"/>
  <c r="H27" i="5"/>
  <c r="I27" i="5"/>
  <c r="G28" i="5"/>
  <c r="H28" i="5"/>
  <c r="I28" i="5"/>
  <c r="G29" i="5"/>
  <c r="H29" i="5"/>
  <c r="I29" i="5"/>
  <c r="G30" i="5"/>
  <c r="H30" i="5"/>
  <c r="I30" i="5"/>
  <c r="G31" i="5"/>
  <c r="H31" i="5"/>
  <c r="I31" i="5"/>
  <c r="G33" i="5"/>
  <c r="H33" i="5"/>
  <c r="I33" i="5"/>
  <c r="G34" i="5"/>
  <c r="H34" i="5"/>
  <c r="I34" i="5"/>
  <c r="F35" i="5" l="1"/>
  <c r="I32" i="5"/>
  <c r="I17" i="5"/>
  <c r="H17" i="5"/>
  <c r="G32" i="5" l="1"/>
  <c r="G35" i="5"/>
  <c r="H32" i="5"/>
  <c r="I35" i="5"/>
  <c r="H35" i="5"/>
</calcChain>
</file>

<file path=xl/sharedStrings.xml><?xml version="1.0" encoding="utf-8"?>
<sst xmlns="http://schemas.openxmlformats.org/spreadsheetml/2006/main" count="48" uniqueCount="43">
  <si>
    <t>Sl No.</t>
  </si>
  <si>
    <t>Total Advance</t>
  </si>
  <si>
    <t>Priority Sector Advance (PSA)</t>
  </si>
  <si>
    <t>BOB</t>
  </si>
  <si>
    <t>BOI</t>
  </si>
  <si>
    <t>BOM</t>
  </si>
  <si>
    <t>CAN</t>
  </si>
  <si>
    <t>CBI</t>
  </si>
  <si>
    <t>IND</t>
  </si>
  <si>
    <t>IOB</t>
  </si>
  <si>
    <t>PNB</t>
  </si>
  <si>
    <t>PSB</t>
  </si>
  <si>
    <t>UCO</t>
  </si>
  <si>
    <t>UNI</t>
  </si>
  <si>
    <t>AXIS</t>
  </si>
  <si>
    <t>HDFC</t>
  </si>
  <si>
    <t>IDBI</t>
  </si>
  <si>
    <t>INDUS</t>
  </si>
  <si>
    <t>NESFB</t>
  </si>
  <si>
    <t>YES</t>
  </si>
  <si>
    <t>RIDF</t>
  </si>
  <si>
    <t>APRB</t>
  </si>
  <si>
    <t>APSCB</t>
  </si>
  <si>
    <t>(Amount in Rs. Lakhs)</t>
  </si>
  <si>
    <t>Non Priority Sector Advance</t>
  </si>
  <si>
    <t>Weaker Sector Advance (WSA)</t>
  </si>
  <si>
    <t>PSA to Tot. Adv (%)</t>
  </si>
  <si>
    <t>WSA to PSA (%)</t>
  </si>
  <si>
    <t>WSA to Tot. Adv (%)</t>
  </si>
  <si>
    <t>Total</t>
  </si>
  <si>
    <t>RRB</t>
  </si>
  <si>
    <t>Grand</t>
  </si>
  <si>
    <t>SBI</t>
  </si>
  <si>
    <t>ICICI</t>
  </si>
  <si>
    <t>All Banks</t>
  </si>
  <si>
    <t>BAND</t>
  </si>
  <si>
    <t>Small FB</t>
  </si>
  <si>
    <t>Pub</t>
  </si>
  <si>
    <t>Priv</t>
  </si>
  <si>
    <t>NEDFI</t>
  </si>
  <si>
    <t>FED</t>
  </si>
  <si>
    <t>Bank Name</t>
  </si>
  <si>
    <t>Segregation of Advances in Arunachal Pradesh as on date 31-03-2025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</si>
</sst>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.5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4">
    <xf numFmtId="0" fontId="0" fillId="0" borderId="0"/>
    <xf numFmtId="0" fontId="2" fillId="0" borderId="0"/>
    <xf numFmtId="0" fontId="3" fillId="0" borderId="0"/>
    <xf numFmtId="0" fontId="5" fillId="0" borderId="0" applyNumberFormat="0" applyFill="0" applyBorder="0" applyAlignment="0" applyProtection="0"/>
    <xf numFmtId="0" fontId="6" fillId="0" borderId="1" applyNumberFormat="0" applyFill="0" applyAlignment="0" applyProtection="0"/>
    <xf numFmtId="0" fontId="7" fillId="0" borderId="2" applyNumberFormat="0" applyFill="0" applyAlignment="0" applyProtection="0"/>
    <xf numFmtId="0" fontId="8" fillId="0" borderId="3" applyNumberFormat="0" applyFill="0" applyAlignment="0" applyProtection="0"/>
    <xf numFmtId="0" fontId="8" fillId="0" borderId="0" applyNumberFormat="0" applyFill="0" applyBorder="0" applyAlignment="0" applyProtection="0"/>
    <xf numFmtId="0" fontId="9" fillId="2" borderId="0" applyNumberFormat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4" applyNumberFormat="0" applyAlignment="0" applyProtection="0"/>
    <xf numFmtId="0" fontId="13" fillId="6" borderId="5" applyNumberFormat="0" applyAlignment="0" applyProtection="0"/>
    <xf numFmtId="0" fontId="14" fillId="6" borderId="4" applyNumberFormat="0" applyAlignment="0" applyProtection="0"/>
    <xf numFmtId="0" fontId="15" fillId="0" borderId="6" applyNumberFormat="0" applyFill="0" applyAlignment="0" applyProtection="0"/>
    <xf numFmtId="0" fontId="16" fillId="7" borderId="7" applyNumberFormat="0" applyAlignment="0" applyProtection="0"/>
    <xf numFmtId="0" fontId="17" fillId="0" borderId="0" applyNumberFormat="0" applyFill="0" applyBorder="0" applyAlignment="0" applyProtection="0"/>
    <xf numFmtId="0" fontId="4" fillId="8" borderId="8" applyNumberFormat="0" applyFont="0" applyAlignment="0" applyProtection="0"/>
    <xf numFmtId="0" fontId="18" fillId="0" borderId="0" applyNumberFormat="0" applyFill="0" applyBorder="0" applyAlignment="0" applyProtection="0"/>
    <xf numFmtId="0" fontId="1" fillId="0" borderId="9" applyNumberFormat="0" applyFill="0" applyAlignment="0" applyProtection="0"/>
    <xf numFmtId="0" fontId="19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19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19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19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19" fillId="25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19" fillId="29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</cellStyleXfs>
  <cellXfs count="17">
    <xf numFmtId="0" fontId="0" fillId="0" borderId="0" xfId="0"/>
    <xf numFmtId="2" fontId="0" fillId="0" borderId="0" xfId="0" applyNumberFormat="1"/>
    <xf numFmtId="0" fontId="1" fillId="0" borderId="10" xfId="0" applyFont="1" applyBorder="1" applyAlignment="1">
      <alignment horizontal="center" vertical="center" wrapText="1"/>
    </xf>
    <xf numFmtId="2" fontId="1" fillId="0" borderId="10" xfId="0" applyNumberFormat="1" applyFont="1" applyBorder="1" applyAlignment="1">
      <alignment horizontal="center" vertical="center" wrapText="1"/>
    </xf>
    <xf numFmtId="0" fontId="0" fillId="33" borderId="0" xfId="0" applyFill="1"/>
    <xf numFmtId="0" fontId="0" fillId="0" borderId="14" xfId="0" applyBorder="1" applyAlignment="1">
      <alignment wrapText="1"/>
    </xf>
    <xf numFmtId="0" fontId="1" fillId="0" borderId="14" xfId="0" applyFont="1" applyBorder="1" applyAlignment="1">
      <alignment wrapText="1"/>
    </xf>
    <xf numFmtId="0" fontId="0" fillId="33" borderId="14" xfId="0" applyFill="1" applyBorder="1" applyAlignment="1">
      <alignment wrapText="1"/>
    </xf>
    <xf numFmtId="2" fontId="0" fillId="33" borderId="14" xfId="0" applyNumberFormat="1" applyFill="1" applyBorder="1" applyAlignment="1">
      <alignment wrapText="1"/>
    </xf>
    <xf numFmtId="2" fontId="1" fillId="33" borderId="14" xfId="0" applyNumberFormat="1" applyFont="1" applyFill="1" applyBorder="1" applyAlignment="1">
      <alignment wrapText="1"/>
    </xf>
    <xf numFmtId="0" fontId="20" fillId="33" borderId="0" xfId="0" applyFont="1" applyFill="1" applyAlignment="1">
      <alignment horizontal="center" vertical="center"/>
    </xf>
    <xf numFmtId="0" fontId="21" fillId="33" borderId="11" xfId="0" applyFont="1" applyFill="1" applyBorder="1" applyAlignment="1">
      <alignment horizontal="center" vertical="center" wrapText="1"/>
    </xf>
    <xf numFmtId="0" fontId="21" fillId="33" borderId="12" xfId="0" applyFont="1" applyFill="1" applyBorder="1" applyAlignment="1">
      <alignment horizontal="center" vertical="center" wrapText="1"/>
    </xf>
    <xf numFmtId="0" fontId="21" fillId="33" borderId="13" xfId="0" applyFont="1" applyFill="1" applyBorder="1" applyAlignment="1">
      <alignment horizontal="center" vertical="center" wrapText="1"/>
    </xf>
    <xf numFmtId="0" fontId="20" fillId="33" borderId="11" xfId="0" applyFont="1" applyFill="1" applyBorder="1" applyAlignment="1">
      <alignment horizontal="center" vertical="center" wrapText="1"/>
    </xf>
    <xf numFmtId="0" fontId="20" fillId="33" borderId="12" xfId="0" applyFont="1" applyFill="1" applyBorder="1" applyAlignment="1">
      <alignment horizontal="center" vertical="center" wrapText="1"/>
    </xf>
    <xf numFmtId="0" fontId="20" fillId="33" borderId="13" xfId="0" applyFont="1" applyFill="1" applyBorder="1" applyAlignment="1">
      <alignment horizontal="center" vertical="center" wrapText="1"/>
    </xf>
  </cellXfs>
  <cellStyles count="44">
    <cellStyle name="20% - Accent1" xfId="21" builtinId="30" customBuiltin="1"/>
    <cellStyle name="20% - Accent2" xfId="25" builtinId="34" customBuiltin="1"/>
    <cellStyle name="20% - Accent3" xfId="29" builtinId="38" customBuiltin="1"/>
    <cellStyle name="20% - Accent4" xfId="33" builtinId="42" customBuiltin="1"/>
    <cellStyle name="20% - Accent5" xfId="37" builtinId="46" customBuiltin="1"/>
    <cellStyle name="20% - Accent6" xfId="41" builtinId="50" customBuiltin="1"/>
    <cellStyle name="40% - Accent1" xfId="22" builtinId="31" customBuiltin="1"/>
    <cellStyle name="40% - Accent2" xfId="26" builtinId="35" customBuiltin="1"/>
    <cellStyle name="40% - Accent3" xfId="30" builtinId="39" customBuiltin="1"/>
    <cellStyle name="40% - Accent4" xfId="34" builtinId="43" customBuiltin="1"/>
    <cellStyle name="40% - Accent5" xfId="38" builtinId="47" customBuiltin="1"/>
    <cellStyle name="40% - Accent6" xfId="42" builtinId="51" customBuiltin="1"/>
    <cellStyle name="60% - Accent1" xfId="23" builtinId="32" customBuiltin="1"/>
    <cellStyle name="60% - Accent2" xfId="27" builtinId="36" customBuiltin="1"/>
    <cellStyle name="60% - Accent3" xfId="31" builtinId="40" customBuiltin="1"/>
    <cellStyle name="60% - Accent4" xfId="35" builtinId="44" customBuiltin="1"/>
    <cellStyle name="60% - Accent5" xfId="39" builtinId="48" customBuiltin="1"/>
    <cellStyle name="60% - Accent6" xfId="43" builtinId="52" customBuiltin="1"/>
    <cellStyle name="Accent1" xfId="20" builtinId="29" customBuiltin="1"/>
    <cellStyle name="Accent2" xfId="24" builtinId="33" customBuiltin="1"/>
    <cellStyle name="Accent3" xfId="28" builtinId="37" customBuiltin="1"/>
    <cellStyle name="Accent4" xfId="32" builtinId="41" customBuiltin="1"/>
    <cellStyle name="Accent5" xfId="36" builtinId="45" customBuiltin="1"/>
    <cellStyle name="Accent6" xfId="40" builtinId="49" customBuiltin="1"/>
    <cellStyle name="Bad" xfId="9" builtinId="27" customBuiltin="1"/>
    <cellStyle name="Calculation" xfId="13" builtinId="22" customBuiltin="1"/>
    <cellStyle name="Check Cell" xfId="15" builtinId="23" customBuiltin="1"/>
    <cellStyle name="Excel Built-in Normal" xfId="2" xr:uid="{C6D319B7-1F25-4736-B09D-084554511B5B}"/>
    <cellStyle name="Explanatory Text" xfId="18" builtinId="53" customBuiltin="1"/>
    <cellStyle name="Good" xfId="8" builtinId="26" customBuiltin="1"/>
    <cellStyle name="Heading 1" xfId="4" builtinId="16" customBuiltin="1"/>
    <cellStyle name="Heading 2" xfId="5" builtinId="17" customBuiltin="1"/>
    <cellStyle name="Heading 3" xfId="6" builtinId="18" customBuiltin="1"/>
    <cellStyle name="Heading 4" xfId="7" builtinId="19" customBuiltin="1"/>
    <cellStyle name="Input" xfId="11" builtinId="20" customBuiltin="1"/>
    <cellStyle name="Linked Cell" xfId="14" builtinId="24" customBuiltin="1"/>
    <cellStyle name="Neutral" xfId="10" builtinId="28" customBuiltin="1"/>
    <cellStyle name="Normal" xfId="0" builtinId="0"/>
    <cellStyle name="Normal 21" xfId="1" xr:uid="{50B2013E-3025-4542-8BD1-E6D280C95145}"/>
    <cellStyle name="Note" xfId="17" builtinId="10" customBuiltin="1"/>
    <cellStyle name="Output" xfId="12" builtinId="21" customBuiltin="1"/>
    <cellStyle name="Title" xfId="3" builtinId="15" customBuiltin="1"/>
    <cellStyle name="Total" xfId="19" builtinId="25" customBuiltin="1"/>
    <cellStyle name="Warning Text" xfId="16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19A02F-8BB6-4472-AB67-E1339182BCFC}">
  <sheetPr>
    <tabColor theme="0"/>
  </sheetPr>
  <dimension ref="A1:O35"/>
  <sheetViews>
    <sheetView tabSelected="1" workbookViewId="0">
      <selection activeCell="P18" sqref="P18"/>
    </sheetView>
  </sheetViews>
  <sheetFormatPr defaultRowHeight="14.4" x14ac:dyDescent="0.3"/>
  <cols>
    <col min="1" max="1" width="8.33203125" customWidth="1"/>
    <col min="2" max="2" width="6.33203125" customWidth="1"/>
    <col min="3" max="3" width="9.6640625" style="1" bestFit="1" customWidth="1"/>
    <col min="4" max="4" width="10.33203125" style="1" bestFit="1" customWidth="1"/>
    <col min="5" max="5" width="10.5546875" style="1" bestFit="1" customWidth="1"/>
    <col min="6" max="6" width="9.6640625" style="1" bestFit="1" customWidth="1"/>
    <col min="7" max="7" width="8.33203125" style="1" customWidth="1"/>
    <col min="8" max="9" width="10.6640625" style="1" bestFit="1" customWidth="1"/>
    <col min="13" max="13" width="9" customWidth="1"/>
  </cols>
  <sheetData>
    <row r="1" spans="1:15" ht="19.2" customHeight="1" x14ac:dyDescent="0.3">
      <c r="A1" s="10">
        <v>10</v>
      </c>
      <c r="B1" s="10"/>
      <c r="C1" s="10"/>
      <c r="D1" s="10"/>
      <c r="E1" s="10"/>
      <c r="F1" s="10"/>
      <c r="G1" s="10"/>
      <c r="H1" s="10"/>
      <c r="I1" s="10"/>
    </row>
    <row r="2" spans="1:15" ht="25.2" customHeight="1" x14ac:dyDescent="0.3">
      <c r="A2" s="11" t="s">
        <v>42</v>
      </c>
      <c r="B2" s="12"/>
      <c r="C2" s="12"/>
      <c r="D2" s="12"/>
      <c r="E2" s="12"/>
      <c r="F2" s="12"/>
      <c r="G2" s="12"/>
      <c r="H2" s="12"/>
      <c r="I2" s="13"/>
    </row>
    <row r="3" spans="1:15" ht="18" customHeight="1" x14ac:dyDescent="0.3">
      <c r="A3" s="14" t="s">
        <v>23</v>
      </c>
      <c r="B3" s="15"/>
      <c r="C3" s="15"/>
      <c r="D3" s="15"/>
      <c r="E3" s="15"/>
      <c r="F3" s="15"/>
      <c r="G3" s="15"/>
      <c r="H3" s="15"/>
      <c r="I3" s="16"/>
    </row>
    <row r="4" spans="1:15" ht="57.6" x14ac:dyDescent="0.3">
      <c r="A4" s="2" t="s">
        <v>0</v>
      </c>
      <c r="B4" s="2" t="s">
        <v>41</v>
      </c>
      <c r="C4" s="3" t="s">
        <v>2</v>
      </c>
      <c r="D4" s="3" t="s">
        <v>24</v>
      </c>
      <c r="E4" s="3" t="s">
        <v>1</v>
      </c>
      <c r="F4" s="3" t="s">
        <v>25</v>
      </c>
      <c r="G4" s="3" t="s">
        <v>26</v>
      </c>
      <c r="H4" s="3" t="s">
        <v>27</v>
      </c>
      <c r="I4" s="3" t="s">
        <v>28</v>
      </c>
    </row>
    <row r="5" spans="1:15" x14ac:dyDescent="0.3">
      <c r="A5" s="5">
        <v>1</v>
      </c>
      <c r="B5" s="5" t="s">
        <v>3</v>
      </c>
      <c r="C5" s="8">
        <v>49912.25</v>
      </c>
      <c r="D5" s="8">
        <v>16637</v>
      </c>
      <c r="E5" s="8">
        <v>66549.13</v>
      </c>
      <c r="F5" s="8">
        <v>7152.88</v>
      </c>
      <c r="G5" s="8">
        <f>C5/E5*100</f>
        <v>75.000604816321413</v>
      </c>
      <c r="H5" s="8">
        <f>F5/C5*100</f>
        <v>14.33091074836338</v>
      </c>
      <c r="I5" s="8">
        <f>F5/E5*100</f>
        <v>10.748269736959747</v>
      </c>
    </row>
    <row r="6" spans="1:15" x14ac:dyDescent="0.3">
      <c r="A6" s="5">
        <v>2</v>
      </c>
      <c r="B6" s="5" t="s">
        <v>4</v>
      </c>
      <c r="C6" s="8">
        <v>5370.92</v>
      </c>
      <c r="D6" s="8">
        <v>5745</v>
      </c>
      <c r="E6" s="8">
        <v>11116</v>
      </c>
      <c r="F6" s="8">
        <v>1810.77</v>
      </c>
      <c r="G6" s="8">
        <f t="shared" ref="G6:G35" si="0">C6/E6*100</f>
        <v>48.317020510975169</v>
      </c>
      <c r="H6" s="8">
        <f t="shared" ref="H6:H35" si="1">F6/C6*100</f>
        <v>33.714335719020205</v>
      </c>
      <c r="I6" s="8">
        <f t="shared" ref="I6:I34" si="2">F6/E6*100</f>
        <v>16.289762504498022</v>
      </c>
    </row>
    <row r="7" spans="1:15" x14ac:dyDescent="0.3">
      <c r="A7" s="5">
        <v>3</v>
      </c>
      <c r="B7" s="5" t="s">
        <v>5</v>
      </c>
      <c r="C7" s="8">
        <v>5561.8</v>
      </c>
      <c r="D7" s="8">
        <v>2205</v>
      </c>
      <c r="E7" s="8">
        <v>7767.22</v>
      </c>
      <c r="F7" s="8">
        <v>968.76</v>
      </c>
      <c r="G7" s="8">
        <f t="shared" si="0"/>
        <v>71.606057250856807</v>
      </c>
      <c r="H7" s="8">
        <f t="shared" si="1"/>
        <v>17.418102053292099</v>
      </c>
      <c r="I7" s="8">
        <f t="shared" si="2"/>
        <v>12.472416128293005</v>
      </c>
    </row>
    <row r="8" spans="1:15" s="4" customFormat="1" x14ac:dyDescent="0.3">
      <c r="A8" s="5">
        <v>4</v>
      </c>
      <c r="B8" s="5" t="s">
        <v>6</v>
      </c>
      <c r="C8" s="8">
        <v>13997.39</v>
      </c>
      <c r="D8" s="8">
        <v>11684</v>
      </c>
      <c r="E8" s="8">
        <v>25681.279999999999</v>
      </c>
      <c r="F8" s="8">
        <v>2429.36</v>
      </c>
      <c r="G8" s="8">
        <f t="shared" si="0"/>
        <v>54.504253682059471</v>
      </c>
      <c r="H8" s="8">
        <f t="shared" si="1"/>
        <v>17.355807046885172</v>
      </c>
      <c r="I8" s="8">
        <f t="shared" si="2"/>
        <v>9.4596531014030472</v>
      </c>
    </row>
    <row r="9" spans="1:15" x14ac:dyDescent="0.3">
      <c r="A9" s="5">
        <v>5</v>
      </c>
      <c r="B9" s="7" t="s">
        <v>7</v>
      </c>
      <c r="C9" s="8">
        <v>6631.21</v>
      </c>
      <c r="D9" s="8">
        <v>2816</v>
      </c>
      <c r="E9" s="8">
        <v>9447.07</v>
      </c>
      <c r="F9" s="8">
        <v>1950.93</v>
      </c>
      <c r="G9" s="8">
        <f t="shared" si="0"/>
        <v>70.193298027854141</v>
      </c>
      <c r="H9" s="8">
        <f t="shared" si="1"/>
        <v>29.420422517157501</v>
      </c>
      <c r="I9" s="8">
        <f t="shared" si="2"/>
        <v>20.651164858522272</v>
      </c>
    </row>
    <row r="10" spans="1:15" s="4" customFormat="1" x14ac:dyDescent="0.3">
      <c r="A10" s="7">
        <v>6</v>
      </c>
      <c r="B10" s="7" t="s">
        <v>8</v>
      </c>
      <c r="C10" s="8">
        <v>20167.64</v>
      </c>
      <c r="D10" s="8">
        <v>4892</v>
      </c>
      <c r="E10" s="8">
        <v>25060</v>
      </c>
      <c r="F10" s="8">
        <v>4164.8999999999996</v>
      </c>
      <c r="G10" s="8">
        <f t="shared" si="0"/>
        <v>80.477414205905831</v>
      </c>
      <c r="H10" s="8">
        <f t="shared" si="1"/>
        <v>20.651399965489269</v>
      </c>
      <c r="I10" s="8">
        <f t="shared" si="2"/>
        <v>16.619712689545089</v>
      </c>
    </row>
    <row r="11" spans="1:15" s="4" customFormat="1" x14ac:dyDescent="0.3">
      <c r="A11" s="5">
        <v>7</v>
      </c>
      <c r="B11" s="5" t="s">
        <v>9</v>
      </c>
      <c r="C11" s="8">
        <v>2120.23</v>
      </c>
      <c r="D11" s="8">
        <v>511</v>
      </c>
      <c r="E11" s="8">
        <v>2630.8</v>
      </c>
      <c r="F11" s="8">
        <v>455.22</v>
      </c>
      <c r="G11" s="8">
        <f t="shared" si="0"/>
        <v>80.592595408240825</v>
      </c>
      <c r="H11" s="8">
        <f t="shared" si="1"/>
        <v>21.47031218311221</v>
      </c>
      <c r="I11" s="8">
        <f t="shared" si="2"/>
        <v>17.303481830621863</v>
      </c>
    </row>
    <row r="12" spans="1:15" x14ac:dyDescent="0.3">
      <c r="A12" s="5">
        <v>8</v>
      </c>
      <c r="B12" s="5" t="s">
        <v>10</v>
      </c>
      <c r="C12" s="8">
        <v>14506.27</v>
      </c>
      <c r="D12" s="8">
        <v>15388</v>
      </c>
      <c r="E12" s="8">
        <v>29894.38</v>
      </c>
      <c r="F12" s="8">
        <v>4874</v>
      </c>
      <c r="G12" s="8">
        <f t="shared" si="0"/>
        <v>48.525073943664324</v>
      </c>
      <c r="H12" s="8">
        <f t="shared" si="1"/>
        <v>33.599264318118991</v>
      </c>
      <c r="I12" s="8">
        <f t="shared" si="2"/>
        <v>16.304067854894463</v>
      </c>
    </row>
    <row r="13" spans="1:15" x14ac:dyDescent="0.3">
      <c r="A13" s="5">
        <v>9</v>
      </c>
      <c r="B13" s="5" t="s">
        <v>11</v>
      </c>
      <c r="C13" s="8">
        <v>1338.91</v>
      </c>
      <c r="D13" s="8">
        <v>1042</v>
      </c>
      <c r="E13" s="8">
        <v>2380.64</v>
      </c>
      <c r="F13" s="8">
        <v>323.62</v>
      </c>
      <c r="G13" s="8">
        <f t="shared" si="0"/>
        <v>56.24159889777539</v>
      </c>
      <c r="H13" s="8">
        <f t="shared" si="1"/>
        <v>24.170407271586587</v>
      </c>
      <c r="I13" s="8">
        <f t="shared" si="2"/>
        <v>13.593823509644468</v>
      </c>
    </row>
    <row r="14" spans="1:15" x14ac:dyDescent="0.3">
      <c r="A14" s="5">
        <v>10</v>
      </c>
      <c r="B14" s="5" t="s">
        <v>32</v>
      </c>
      <c r="C14" s="8">
        <v>157626.15</v>
      </c>
      <c r="D14" s="8">
        <v>571627</v>
      </c>
      <c r="E14" s="8">
        <v>729252.71</v>
      </c>
      <c r="F14" s="8">
        <v>102287.16</v>
      </c>
      <c r="G14" s="8">
        <f t="shared" si="0"/>
        <v>21.614749981525609</v>
      </c>
      <c r="H14" s="8">
        <f t="shared" si="1"/>
        <v>64.892252966909368</v>
      </c>
      <c r="I14" s="8">
        <f t="shared" si="2"/>
        <v>14.026298236176594</v>
      </c>
    </row>
    <row r="15" spans="1:15" x14ac:dyDescent="0.3">
      <c r="A15" s="5">
        <v>11</v>
      </c>
      <c r="B15" s="5" t="s">
        <v>12</v>
      </c>
      <c r="C15" s="8">
        <v>10128.19</v>
      </c>
      <c r="D15" s="8">
        <v>2358</v>
      </c>
      <c r="E15" s="8">
        <v>12486</v>
      </c>
      <c r="F15" s="8">
        <v>1808.11</v>
      </c>
      <c r="G15" s="8">
        <f t="shared" si="0"/>
        <v>81.116370334774956</v>
      </c>
      <c r="H15" s="8">
        <f t="shared" si="1"/>
        <v>17.852251981844731</v>
      </c>
      <c r="I15" s="8">
        <f t="shared" si="2"/>
        <v>14.481098830690373</v>
      </c>
    </row>
    <row r="16" spans="1:15" x14ac:dyDescent="0.3">
      <c r="A16" s="5">
        <v>12</v>
      </c>
      <c r="B16" s="5" t="s">
        <v>13</v>
      </c>
      <c r="C16" s="8">
        <v>2287.2800000000002</v>
      </c>
      <c r="D16" s="8">
        <v>252</v>
      </c>
      <c r="E16" s="8">
        <v>2538.89</v>
      </c>
      <c r="F16" s="8">
        <v>276.67</v>
      </c>
      <c r="G16" s="8">
        <f t="shared" si="0"/>
        <v>90.089763636864944</v>
      </c>
      <c r="H16" s="8">
        <f t="shared" si="1"/>
        <v>12.096026721695639</v>
      </c>
      <c r="I16" s="8">
        <f t="shared" si="2"/>
        <v>10.897281883027624</v>
      </c>
      <c r="O16">
        <v>200</v>
      </c>
    </row>
    <row r="17" spans="1:15" x14ac:dyDescent="0.3">
      <c r="A17" s="6" t="s">
        <v>37</v>
      </c>
      <c r="B17" s="6" t="s">
        <v>29</v>
      </c>
      <c r="C17" s="9">
        <v>289648.24</v>
      </c>
      <c r="D17" s="9">
        <v>635157</v>
      </c>
      <c r="E17" s="9">
        <v>924804.12</v>
      </c>
      <c r="F17" s="9">
        <f>SUM(F5:F16)</f>
        <v>128502.38</v>
      </c>
      <c r="G17" s="9">
        <f t="shared" si="0"/>
        <v>31.319955624765168</v>
      </c>
      <c r="H17" s="9">
        <f t="shared" si="1"/>
        <v>44.364978706585617</v>
      </c>
      <c r="I17" s="9">
        <f t="shared" si="2"/>
        <v>13.89509164383913</v>
      </c>
      <c r="O17">
        <v>95</v>
      </c>
    </row>
    <row r="18" spans="1:15" x14ac:dyDescent="0.3">
      <c r="A18" s="5">
        <v>1</v>
      </c>
      <c r="B18" s="5" t="s">
        <v>14</v>
      </c>
      <c r="C18" s="8">
        <v>2575.98</v>
      </c>
      <c r="D18" s="8">
        <v>27423</v>
      </c>
      <c r="E18" s="8">
        <v>29998.68</v>
      </c>
      <c r="F18" s="8">
        <v>1080.04</v>
      </c>
      <c r="G18" s="8">
        <f t="shared" si="0"/>
        <v>8.5869778270243895</v>
      </c>
      <c r="H18" s="8">
        <f t="shared" si="1"/>
        <v>41.927344156398725</v>
      </c>
      <c r="I18" s="8">
        <f t="shared" si="2"/>
        <v>3.6002917461701642</v>
      </c>
      <c r="O18">
        <f>O16*O17</f>
        <v>19000</v>
      </c>
    </row>
    <row r="19" spans="1:15" x14ac:dyDescent="0.3">
      <c r="A19" s="5">
        <v>2</v>
      </c>
      <c r="B19" s="5" t="s">
        <v>35</v>
      </c>
      <c r="C19" s="8">
        <v>0</v>
      </c>
      <c r="D19" s="8">
        <v>90</v>
      </c>
      <c r="E19" s="8">
        <v>90</v>
      </c>
      <c r="F19" s="8">
        <v>0</v>
      </c>
      <c r="G19" s="8">
        <f t="shared" si="0"/>
        <v>0</v>
      </c>
      <c r="H19" s="8">
        <v>0</v>
      </c>
      <c r="I19" s="8">
        <f t="shared" si="2"/>
        <v>0</v>
      </c>
    </row>
    <row r="20" spans="1:15" x14ac:dyDescent="0.3">
      <c r="A20" s="5">
        <v>3</v>
      </c>
      <c r="B20" s="7" t="s">
        <v>40</v>
      </c>
      <c r="C20" s="8">
        <v>811.89</v>
      </c>
      <c r="D20" s="8">
        <v>1192</v>
      </c>
      <c r="E20" s="8">
        <v>2003.97</v>
      </c>
      <c r="F20" s="8">
        <v>76.349999999999994</v>
      </c>
      <c r="G20" s="8">
        <f t="shared" si="0"/>
        <v>40.5140795520891</v>
      </c>
      <c r="H20" s="8">
        <v>0</v>
      </c>
      <c r="I20" s="8">
        <f t="shared" si="2"/>
        <v>3.8099372745100974</v>
      </c>
    </row>
    <row r="21" spans="1:15" ht="14.4" customHeight="1" x14ac:dyDescent="0.3">
      <c r="A21" s="5">
        <v>4</v>
      </c>
      <c r="B21" s="5" t="s">
        <v>15</v>
      </c>
      <c r="C21" s="8">
        <v>9168.91</v>
      </c>
      <c r="D21" s="8">
        <v>35877</v>
      </c>
      <c r="E21" s="8">
        <v>45045.43</v>
      </c>
      <c r="F21" s="8">
        <v>2642.82</v>
      </c>
      <c r="G21" s="8">
        <f t="shared" si="0"/>
        <v>20.354806247825806</v>
      </c>
      <c r="H21" s="8">
        <f t="shared" si="1"/>
        <v>28.823709688501687</v>
      </c>
      <c r="I21" s="8">
        <f t="shared" si="2"/>
        <v>5.8670102605303134</v>
      </c>
    </row>
    <row r="22" spans="1:15" s="4" customFormat="1" x14ac:dyDescent="0.3">
      <c r="A22" s="5">
        <v>5</v>
      </c>
      <c r="B22" s="5" t="s">
        <v>33</v>
      </c>
      <c r="C22" s="8">
        <v>8471.0499999999993</v>
      </c>
      <c r="D22" s="8">
        <v>35860</v>
      </c>
      <c r="E22" s="8">
        <v>44330.61</v>
      </c>
      <c r="F22" s="8">
        <v>649.46</v>
      </c>
      <c r="G22" s="8">
        <f t="shared" si="0"/>
        <v>19.108805405565139</v>
      </c>
      <c r="H22" s="8">
        <f t="shared" si="1"/>
        <v>7.6668181630376404</v>
      </c>
      <c r="I22" s="8">
        <f t="shared" si="2"/>
        <v>1.4650373635733864</v>
      </c>
    </row>
    <row r="23" spans="1:15" x14ac:dyDescent="0.3">
      <c r="A23" s="5">
        <v>6</v>
      </c>
      <c r="B23" s="5" t="s">
        <v>16</v>
      </c>
      <c r="C23" s="8">
        <v>2324.63</v>
      </c>
      <c r="D23" s="8">
        <v>5092</v>
      </c>
      <c r="E23" s="8">
        <v>7416.58</v>
      </c>
      <c r="F23" s="8">
        <v>890.79</v>
      </c>
      <c r="G23" s="8">
        <f t="shared" si="0"/>
        <v>31.343692106065063</v>
      </c>
      <c r="H23" s="8">
        <f t="shared" si="1"/>
        <v>38.319646567410729</v>
      </c>
      <c r="I23" s="8">
        <f t="shared" si="2"/>
        <v>12.010792036221545</v>
      </c>
    </row>
    <row r="24" spans="1:15" x14ac:dyDescent="0.3">
      <c r="A24" s="5">
        <v>7</v>
      </c>
      <c r="B24" s="5" t="s">
        <v>17</v>
      </c>
      <c r="C24" s="8">
        <v>0</v>
      </c>
      <c r="D24" s="8">
        <v>191</v>
      </c>
      <c r="E24" s="8">
        <v>190.67</v>
      </c>
      <c r="F24" s="8">
        <v>0</v>
      </c>
      <c r="G24" s="8">
        <f t="shared" si="0"/>
        <v>0</v>
      </c>
      <c r="H24" s="8">
        <v>0</v>
      </c>
      <c r="I24" s="8">
        <f t="shared" si="2"/>
        <v>0</v>
      </c>
    </row>
    <row r="25" spans="1:15" x14ac:dyDescent="0.3">
      <c r="A25" s="5">
        <v>8</v>
      </c>
      <c r="B25" s="5" t="s">
        <v>19</v>
      </c>
      <c r="C25" s="8">
        <v>2285.35</v>
      </c>
      <c r="D25" s="8">
        <v>4643</v>
      </c>
      <c r="E25" s="8">
        <v>6927.88</v>
      </c>
      <c r="F25" s="8">
        <v>0</v>
      </c>
      <c r="G25" s="8">
        <f t="shared" si="0"/>
        <v>32.987724960594008</v>
      </c>
      <c r="H25" s="8">
        <v>0</v>
      </c>
      <c r="I25" s="8">
        <f t="shared" si="2"/>
        <v>0</v>
      </c>
    </row>
    <row r="26" spans="1:15" x14ac:dyDescent="0.3">
      <c r="A26" s="6" t="s">
        <v>38</v>
      </c>
      <c r="B26" s="6" t="s">
        <v>29</v>
      </c>
      <c r="C26" s="9">
        <v>25637.81</v>
      </c>
      <c r="D26" s="9">
        <v>110368</v>
      </c>
      <c r="E26" s="9">
        <v>136003.82</v>
      </c>
      <c r="F26" s="9">
        <f>SUM(F18:F25)</f>
        <v>5339.46</v>
      </c>
      <c r="G26" s="9">
        <f t="shared" si="0"/>
        <v>18.850801396607832</v>
      </c>
      <c r="H26" s="9">
        <f t="shared" si="1"/>
        <v>20.826505852098911</v>
      </c>
      <c r="I26" s="9">
        <f t="shared" si="2"/>
        <v>3.9259632560320732</v>
      </c>
    </row>
    <row r="27" spans="1:15" x14ac:dyDescent="0.3">
      <c r="A27" s="5">
        <v>1</v>
      </c>
      <c r="B27" s="5" t="s">
        <v>18</v>
      </c>
      <c r="C27" s="8">
        <v>549.6</v>
      </c>
      <c r="D27" s="8">
        <v>547</v>
      </c>
      <c r="E27" s="8">
        <v>1096.22</v>
      </c>
      <c r="F27" s="8">
        <v>49.7</v>
      </c>
      <c r="G27" s="8">
        <f t="shared" si="0"/>
        <v>50.135921621572308</v>
      </c>
      <c r="H27" s="8">
        <f t="shared" si="1"/>
        <v>9.042940320232896</v>
      </c>
      <c r="I27" s="8">
        <f t="shared" si="2"/>
        <v>4.5337614712375256</v>
      </c>
    </row>
    <row r="28" spans="1:15" x14ac:dyDescent="0.3">
      <c r="A28" s="6" t="s">
        <v>36</v>
      </c>
      <c r="B28" s="6" t="s">
        <v>29</v>
      </c>
      <c r="C28" s="9">
        <v>549.6</v>
      </c>
      <c r="D28" s="9">
        <v>547</v>
      </c>
      <c r="E28" s="9">
        <v>1096.22</v>
      </c>
      <c r="F28" s="9">
        <v>49.7</v>
      </c>
      <c r="G28" s="9">
        <f t="shared" si="0"/>
        <v>50.135921621572308</v>
      </c>
      <c r="H28" s="9">
        <f t="shared" si="1"/>
        <v>9.042940320232896</v>
      </c>
      <c r="I28" s="9">
        <f t="shared" si="2"/>
        <v>4.5337614712375256</v>
      </c>
    </row>
    <row r="29" spans="1:15" x14ac:dyDescent="0.3">
      <c r="A29" s="5">
        <v>1</v>
      </c>
      <c r="B29" s="5" t="s">
        <v>21</v>
      </c>
      <c r="C29" s="8">
        <v>23797.01</v>
      </c>
      <c r="D29" s="8">
        <v>27703</v>
      </c>
      <c r="E29" s="8">
        <v>51500.32</v>
      </c>
      <c r="F29" s="8">
        <v>4941.63</v>
      </c>
      <c r="G29" s="8">
        <f t="shared" si="0"/>
        <v>46.207499293208272</v>
      </c>
      <c r="H29" s="8">
        <f t="shared" si="1"/>
        <v>20.765760068176633</v>
      </c>
      <c r="I29" s="8">
        <f t="shared" si="2"/>
        <v>9.5953384367320442</v>
      </c>
    </row>
    <row r="30" spans="1:15" x14ac:dyDescent="0.3">
      <c r="A30" s="6" t="s">
        <v>30</v>
      </c>
      <c r="B30" s="6" t="s">
        <v>29</v>
      </c>
      <c r="C30" s="9">
        <v>23797.01</v>
      </c>
      <c r="D30" s="9">
        <v>27703</v>
      </c>
      <c r="E30" s="9">
        <v>51500.32</v>
      </c>
      <c r="F30" s="9">
        <v>4941.63</v>
      </c>
      <c r="G30" s="9">
        <f t="shared" si="0"/>
        <v>46.207499293208272</v>
      </c>
      <c r="H30" s="9">
        <f t="shared" si="1"/>
        <v>20.765760068176633</v>
      </c>
      <c r="I30" s="9">
        <f t="shared" si="2"/>
        <v>9.5953384367320442</v>
      </c>
    </row>
    <row r="31" spans="1:15" ht="16.8" customHeight="1" x14ac:dyDescent="0.3">
      <c r="A31" s="5">
        <v>1</v>
      </c>
      <c r="B31" s="7" t="s">
        <v>22</v>
      </c>
      <c r="C31" s="8">
        <v>19445.47</v>
      </c>
      <c r="D31" s="8">
        <v>19031</v>
      </c>
      <c r="E31" s="8">
        <v>38476.26</v>
      </c>
      <c r="F31" s="8">
        <v>458.04</v>
      </c>
      <c r="G31" s="8">
        <f t="shared" si="0"/>
        <v>50.538877739156561</v>
      </c>
      <c r="H31" s="8">
        <f t="shared" si="1"/>
        <v>2.3555100493842525</v>
      </c>
      <c r="I31" s="8">
        <f t="shared" si="2"/>
        <v>1.1904483439918536</v>
      </c>
    </row>
    <row r="32" spans="1:15" ht="17.399999999999999" customHeight="1" x14ac:dyDescent="0.3">
      <c r="A32" s="6" t="s">
        <v>34</v>
      </c>
      <c r="B32" s="6" t="s">
        <v>29</v>
      </c>
      <c r="C32" s="9">
        <v>359078.13</v>
      </c>
      <c r="D32" s="9">
        <v>792806</v>
      </c>
      <c r="E32" s="9">
        <v>1151880.74</v>
      </c>
      <c r="F32" s="9">
        <f>F17+F26+F28+F30+F31</f>
        <v>139291.21000000002</v>
      </c>
      <c r="G32" s="9">
        <f t="shared" si="0"/>
        <v>31.173203746769829</v>
      </c>
      <c r="H32" s="9">
        <f t="shared" si="1"/>
        <v>38.791337695782261</v>
      </c>
      <c r="I32" s="9">
        <f t="shared" si="2"/>
        <v>12.09250273600373</v>
      </c>
    </row>
    <row r="33" spans="1:9" x14ac:dyDescent="0.3">
      <c r="A33" s="5">
        <v>1</v>
      </c>
      <c r="B33" s="5" t="s">
        <v>39</v>
      </c>
      <c r="C33" s="8">
        <v>9392.61</v>
      </c>
      <c r="D33" s="8">
        <v>0</v>
      </c>
      <c r="E33" s="8">
        <v>9392.61</v>
      </c>
      <c r="F33" s="8">
        <v>0</v>
      </c>
      <c r="G33" s="8">
        <f t="shared" si="0"/>
        <v>100</v>
      </c>
      <c r="H33" s="8">
        <f t="shared" si="1"/>
        <v>0</v>
      </c>
      <c r="I33" s="8">
        <f t="shared" si="2"/>
        <v>0</v>
      </c>
    </row>
    <row r="34" spans="1:9" x14ac:dyDescent="0.3">
      <c r="A34" s="5">
        <v>1</v>
      </c>
      <c r="B34" s="5" t="s">
        <v>20</v>
      </c>
      <c r="C34" s="8">
        <v>185939.01</v>
      </c>
      <c r="D34" s="8">
        <v>0</v>
      </c>
      <c r="E34" s="8">
        <v>185939.01</v>
      </c>
      <c r="F34" s="8">
        <v>0</v>
      </c>
      <c r="G34" s="8">
        <f t="shared" si="0"/>
        <v>100</v>
      </c>
      <c r="H34" s="8">
        <f t="shared" si="1"/>
        <v>0</v>
      </c>
      <c r="I34" s="8">
        <f t="shared" si="2"/>
        <v>0</v>
      </c>
    </row>
    <row r="35" spans="1:9" x14ac:dyDescent="0.3">
      <c r="A35" s="6" t="s">
        <v>31</v>
      </c>
      <c r="B35" s="6" t="s">
        <v>29</v>
      </c>
      <c r="C35" s="9">
        <v>554409.75</v>
      </c>
      <c r="D35" s="9">
        <v>792806</v>
      </c>
      <c r="E35" s="9">
        <v>1347212.36</v>
      </c>
      <c r="F35" s="9">
        <f>F32+F33+F34</f>
        <v>139291.21000000002</v>
      </c>
      <c r="G35" s="9">
        <f t="shared" si="0"/>
        <v>41.15236516980886</v>
      </c>
      <c r="H35" s="9">
        <f t="shared" si="1"/>
        <v>25.124235279051284</v>
      </c>
      <c r="I35" s="9">
        <f>F35/E35*100</f>
        <v>10.339217048157129</v>
      </c>
    </row>
  </sheetData>
  <mergeCells count="3">
    <mergeCell ref="A1:I1"/>
    <mergeCell ref="A2:I2"/>
    <mergeCell ref="A3:I3"/>
  </mergeCells>
  <pageMargins left="1.05" right="0.25" top="0.75" bottom="0.75" header="0.3" footer="0.3"/>
  <pageSetup scale="10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SBI</dc:creator>
  <cp:lastModifiedBy>Tope Karga</cp:lastModifiedBy>
  <cp:lastPrinted>2025-04-30T09:31:45Z</cp:lastPrinted>
  <dcterms:created xsi:type="dcterms:W3CDTF">2020-09-17T13:13:34Z</dcterms:created>
  <dcterms:modified xsi:type="dcterms:W3CDTF">2025-05-23T11:20:36Z</dcterms:modified>
</cp:coreProperties>
</file>